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8.1.99\FileServer\4. Типовые документы\Типовые документы 2023\Родные берега\"/>
    </mc:Choice>
  </mc:AlternateContent>
  <bookViews>
    <workbookView showHorizontalScroll="0" showVerticalScroll="0" showSheetTabs="0" xWindow="0" yWindow="0" windowWidth="18324" windowHeight="9384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H49" i="1" l="1"/>
  <c r="H50" i="1"/>
  <c r="H51" i="1"/>
  <c r="H47" i="1"/>
  <c r="H40" i="1"/>
  <c r="H42" i="1"/>
  <c r="H43" i="1"/>
  <c r="H33" i="1"/>
  <c r="H35" i="1"/>
  <c r="H36" i="1"/>
  <c r="H26" i="1"/>
  <c r="H27" i="1"/>
  <c r="H28" i="1"/>
  <c r="H29" i="1"/>
  <c r="H19" i="1"/>
  <c r="H20" i="1"/>
  <c r="H21" i="1"/>
  <c r="H22" i="1"/>
  <c r="H12" i="1"/>
  <c r="H13" i="1"/>
  <c r="H14" i="1"/>
  <c r="H15" i="1"/>
  <c r="H5" i="1"/>
  <c r="H6" i="1"/>
  <c r="H9" i="1" s="1"/>
  <c r="H7" i="1"/>
  <c r="H8" i="1"/>
  <c r="F48" i="1"/>
  <c r="H48" i="1" s="1"/>
  <c r="F49" i="1"/>
  <c r="F50" i="1"/>
  <c r="F51" i="1"/>
  <c r="F47" i="1"/>
  <c r="F40" i="1"/>
  <c r="F41" i="1"/>
  <c r="H41" i="1" s="1"/>
  <c r="F42" i="1"/>
  <c r="F43" i="1"/>
  <c r="F33" i="1"/>
  <c r="F34" i="1"/>
  <c r="H34" i="1" s="1"/>
  <c r="F35" i="1"/>
  <c r="F36" i="1"/>
  <c r="F26" i="1"/>
  <c r="F27" i="1"/>
  <c r="F28" i="1"/>
  <c r="F29" i="1"/>
  <c r="F19" i="1"/>
  <c r="F20" i="1"/>
  <c r="F21" i="1"/>
  <c r="F22" i="1"/>
  <c r="F12" i="1"/>
  <c r="F13" i="1"/>
  <c r="F14" i="1"/>
  <c r="F15" i="1"/>
  <c r="G9" i="1"/>
  <c r="F8" i="1" l="1"/>
  <c r="H52" i="1"/>
  <c r="G52" i="1"/>
  <c r="H44" i="1"/>
  <c r="G44" i="1"/>
  <c r="H37" i="1"/>
  <c r="G37" i="1"/>
  <c r="H30" i="1"/>
  <c r="G30" i="1"/>
  <c r="H23" i="1"/>
  <c r="G23" i="1"/>
  <c r="H16" i="1"/>
  <c r="G16" i="1"/>
  <c r="F23" i="1" l="1"/>
  <c r="E23" i="1" s="1"/>
  <c r="F37" i="1"/>
  <c r="E37" i="1" s="1"/>
  <c r="F16" i="1"/>
  <c r="E16" i="1" s="1"/>
  <c r="F30" i="1"/>
  <c r="E30" i="1" s="1"/>
  <c r="F44" i="1"/>
  <c r="G53" i="1"/>
  <c r="H53" i="1"/>
  <c r="F5" i="1"/>
  <c r="F9" i="1" s="1"/>
  <c r="E44" i="1" l="1"/>
  <c r="E9" i="1" l="1"/>
  <c r="F52" i="1" l="1"/>
  <c r="E52" i="1" s="1"/>
  <c r="F53" i="1" l="1"/>
  <c r="D61" i="1" l="1"/>
  <c r="D54" i="1"/>
</calcChain>
</file>

<file path=xl/sharedStrings.xml><?xml version="1.0" encoding="utf-8"?>
<sst xmlns="http://schemas.openxmlformats.org/spreadsheetml/2006/main" count="89" uniqueCount="23">
  <si>
    <t>№ п/п</t>
  </si>
  <si>
    <t>Единица измерения</t>
  </si>
  <si>
    <t>Стоимость одной единицы</t>
  </si>
  <si>
    <t>Количество</t>
  </si>
  <si>
    <t>Цена</t>
  </si>
  <si>
    <t>Собственнные ресурсы и софинансирование</t>
  </si>
  <si>
    <t>Средства гранта</t>
  </si>
  <si>
    <t>(обоснование необходимости данной статьи затрат для реализации проекта: почему данная статья необходима, данное количество необходимо, данные характеристики необходимы?)</t>
  </si>
  <si>
    <t>(ссылки в сети Интернет на товары, работы, услуги с указанием стоимости; приведение методики расчета затрат, другие методы обоснования)</t>
  </si>
  <si>
    <t>Итого суммы по источникам финансирования</t>
  </si>
  <si>
    <t>Процент собственных ресурсов и софинансирования</t>
  </si>
  <si>
    <t>%</t>
  </si>
  <si>
    <t>1. Офисные расходы</t>
  </si>
  <si>
    <t>2. Приобретение, аренда специализированного оборудования, инвентаря и сопутствующие расходы</t>
  </si>
  <si>
    <t>3. Разработка и поддержка сайтов, информационных систем и иные аналогичные расходы</t>
  </si>
  <si>
    <t>4. Оплата юридических, информационных, консультационных услуг и иные аналогичные расходы</t>
  </si>
  <si>
    <t>5. Расходы на проведение мероприятий</t>
  </si>
  <si>
    <t>6. Издательские, полиграфические и сопутствующие расходы</t>
  </si>
  <si>
    <t>7. Прочие прямые расходы</t>
  </si>
  <si>
    <t>Итого по статье затрат:</t>
  </si>
  <si>
    <t>Приложение №2
К положению о конкурсе премий экологической акции «Родные берега»</t>
  </si>
  <si>
    <t>Смета проекта "(Указать название проекта в соответствии п 1.2 заявки)"</t>
  </si>
  <si>
    <t>Наименование 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</si>
</sst>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2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theme="4" tint="0.3999755851924192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8" fillId="3" borderId="7" xfId="0" applyFont="1" applyFill="1" applyBorder="1" applyAlignment="1" applyProtection="1">
      <alignment horizontal="center" vertical="center" wrapText="1" shrinkToFi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wrapText="1"/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0" fontId="8" fillId="3" borderId="4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" fontId="8" fillId="3" borderId="3" xfId="0" applyNumberFormat="1" applyFont="1" applyFill="1" applyBorder="1" applyAlignment="1" applyProtection="1">
      <alignment wrapText="1"/>
      <protection locked="0"/>
    </xf>
    <xf numFmtId="16" fontId="8" fillId="0" borderId="3" xfId="0" applyNumberFormat="1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vertical="center" wrapText="1" shrinkToFi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16" fontId="8" fillId="3" borderId="11" xfId="0" applyNumberFormat="1" applyFont="1" applyFill="1" applyBorder="1" applyAlignment="1" applyProtection="1">
      <alignment wrapText="1"/>
      <protection locked="0"/>
    </xf>
    <xf numFmtId="0" fontId="8" fillId="3" borderId="6" xfId="0" applyFont="1" applyFill="1" applyBorder="1" applyAlignment="1" applyProtection="1">
      <alignment horizontal="center" vertical="center" wrapText="1" shrinkToFit="1"/>
      <protection locked="0"/>
    </xf>
    <xf numFmtId="16" fontId="8" fillId="0" borderId="11" xfId="0" applyNumberFormat="1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16" fontId="8" fillId="3" borderId="12" xfId="0" applyNumberFormat="1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 shrinkToFit="1"/>
    </xf>
    <xf numFmtId="0" fontId="1" fillId="0" borderId="0" xfId="0" applyFont="1" applyAlignment="1" applyProtection="1">
      <alignment horizontal="center" vertical="center" wrapText="1" shrinkToFit="1"/>
    </xf>
    <xf numFmtId="0" fontId="7" fillId="2" borderId="7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9" fillId="3" borderId="11" xfId="0" applyFont="1" applyFill="1" applyBorder="1" applyAlignment="1" applyProtection="1">
      <alignment wrapText="1"/>
    </xf>
    <xf numFmtId="0" fontId="9" fillId="3" borderId="2" xfId="0" applyFont="1" applyFill="1" applyBorder="1" applyAlignment="1" applyProtection="1">
      <alignment wrapText="1"/>
    </xf>
    <xf numFmtId="0" fontId="8" fillId="3" borderId="7" xfId="0" applyFont="1" applyFill="1" applyBorder="1" applyAlignment="1" applyProtection="1">
      <alignment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8" fillId="0" borderId="7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7" fillId="2" borderId="10" xfId="0" applyFont="1" applyFill="1" applyBorder="1" applyAlignment="1" applyProtection="1">
      <alignment vertical="center" wrapText="1" shrinkToFit="1"/>
    </xf>
    <xf numFmtId="0" fontId="1" fillId="0" borderId="0" xfId="0" applyFont="1" applyAlignment="1" applyProtection="1">
      <alignment vertical="center" wrapText="1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9" fillId="0" borderId="1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left" vertical="top" wrapText="1"/>
    </xf>
    <xf numFmtId="0" fontId="0" fillId="0" borderId="11" xfId="0" applyBorder="1" applyProtection="1"/>
    <xf numFmtId="0" fontId="4" fillId="0" borderId="11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9" fillId="3" borderId="13" xfId="0" applyFont="1" applyFill="1" applyBorder="1" applyAlignment="1" applyProtection="1">
      <alignment horizontal="center" wrapText="1"/>
    </xf>
    <xf numFmtId="0" fontId="9" fillId="3" borderId="14" xfId="0" applyFont="1" applyFill="1" applyBorder="1" applyAlignment="1" applyProtection="1">
      <alignment horizontal="center" wrapText="1"/>
    </xf>
    <xf numFmtId="0" fontId="9" fillId="3" borderId="15" xfId="0" applyFont="1" applyFill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center" vertical="top" wrapText="1"/>
    </xf>
    <xf numFmtId="0" fontId="9" fillId="3" borderId="11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top" wrapText="1"/>
    </xf>
    <xf numFmtId="0" fontId="9" fillId="3" borderId="11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101">
    <dxf>
      <font>
        <strike/>
        <color theme="5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1" formatCode="dd/mmm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1" formatCode="dd/mmm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1" formatCode="dd/mmm"/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0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  <protection locked="0" hidden="0"/>
    </dxf>
    <dxf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0"/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strike/>
        <color theme="5" tint="-0.24994659260841701"/>
      </font>
    </dxf>
    <dxf>
      <font>
        <strike/>
        <u val="none"/>
        <color theme="5" tint="-0.24994659260841701"/>
      </font>
    </dxf>
    <dxf>
      <font>
        <strike/>
        <u val="none"/>
        <color theme="5" tint="-0.24994659260841701"/>
      </font>
    </dxf>
    <dxf>
      <font>
        <strike/>
        <color theme="5" tint="-0.24994659260841701"/>
      </font>
    </dxf>
    <dxf>
      <font>
        <strike/>
        <color theme="5" tint="-0.24994659260841701"/>
      </font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J8" totalsRowShown="0" headerRowDxfId="91" dataDxfId="90" tableBorderDxfId="89">
  <autoFilter ref="A4:J8"/>
  <tableColumns count="10">
    <tableColumn id="1" name="№ п/п" dataDxfId="88"/>
    <tableColumn id="2" name="Наименование позиции" dataDxfId="87"/>
    <tableColumn id="3" name="Единица измерения" dataDxfId="86"/>
    <tableColumn id="4" name="Стоимость одной единицы" dataDxfId="85"/>
    <tableColumn id="5" name="Количество" dataDxfId="84"/>
    <tableColumn id="6" name="Цена" dataDxfId="83">
      <calculatedColumnFormula>D5*E5</calculatedColumnFormula>
    </tableColumn>
    <tableColumn id="7" name="Собственнные ресурсы и софинансирование" dataDxfId="82"/>
    <tableColumn id="8" name="Средства гранта" dataDxfId="81">
      <calculatedColumnFormula>Таблица1[[#This Row],[Цена]]-Таблица1[[#This Row],[Собственнные ресурсы и софинансирование]]</calculatedColumnFormula>
    </tableColumn>
    <tableColumn id="9" name="(обоснование необходимости данной статьи затрат для реализации проекта: почему данная статья необходима, данное количество необходимо, данные характеристики необходимы?)" dataDxfId="80"/>
    <tableColumn id="10" name="(ссылки в сети Интернет на товары, работы, услуги с указанием стоимости; приведение методики расчета затрат, другие методы обоснования)" dataDxfId="7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1:J15" totalsRowShown="0" headerRowDxfId="78" dataDxfId="77" tableBorderDxfId="76">
  <autoFilter ref="A11:J15"/>
  <tableColumns count="10">
    <tableColumn id="1" name="№ п/п" dataDxfId="75"/>
    <tableColumn id="2" name="Наименование позиции" dataDxfId="74"/>
    <tableColumn id="3" name="Единица измерения" dataDxfId="73"/>
    <tableColumn id="4" name="Стоимость одной единицы" dataDxfId="72"/>
    <tableColumn id="5" name="Количество" dataDxfId="71"/>
    <tableColumn id="6" name="Цена" dataDxfId="70">
      <calculatedColumnFormula>Таблица2[[#This Row],[Количество]]*Таблица2[[#This Row],[Стоимость одной единицы]]</calculatedColumnFormula>
    </tableColumn>
    <tableColumn id="7" name="Собственнные ресурсы и софинансирование" dataDxfId="69"/>
    <tableColumn id="8" name="Средства гранта" dataDxfId="68">
      <calculatedColumnFormula>Таблица2[[#This Row],[Цена]]-Таблица2[[#This Row],[Собственнные ресурсы и софинансирование]]</calculatedColumnFormula>
    </tableColumn>
    <tableColumn id="9" name="(обоснование необходимости данной статьи затрат для реализации проекта: почему данная статья необходима, данное количество необходимо, данные характеристики необходимы?)" dataDxfId="67"/>
    <tableColumn id="10" name="(ссылки в сети Интернет на товары, работы, услуги с указанием стоимости; приведение методики расчета затрат, другие методы обоснования)" dataDxfId="6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8:J22" totalsRowShown="0" headerRowDxfId="65" dataDxfId="64" tableBorderDxfId="63">
  <autoFilter ref="A18:J22"/>
  <tableColumns count="10">
    <tableColumn id="1" name="№ п/п" dataDxfId="62"/>
    <tableColumn id="2" name="Наименование позиции" dataDxfId="61"/>
    <tableColumn id="3" name="Единица измерения" dataDxfId="60"/>
    <tableColumn id="4" name="Стоимость одной единицы" dataDxfId="59"/>
    <tableColumn id="5" name="Количество" dataDxfId="58"/>
    <tableColumn id="6" name="Цена" dataDxfId="57">
      <calculatedColumnFormula>Таблица3[[#This Row],[Количество]]*Таблица3[[#This Row],[Стоимость одной единицы]]</calculatedColumnFormula>
    </tableColumn>
    <tableColumn id="7" name="Собственнные ресурсы и софинансирование" dataDxfId="56"/>
    <tableColumn id="8" name="Средства гранта" dataDxfId="55">
      <calculatedColumnFormula>Таблица3[[#This Row],[Цена]]-Таблица3[[#This Row],[Собственнные ресурсы и софинансирование]]</calculatedColumnFormula>
    </tableColumn>
    <tableColumn id="9" name="(обоснование необходимости данной статьи затрат для реализации проекта: почему данная статья необходима, данное количество необходимо, данные характеристики необходимы?)" dataDxfId="54"/>
    <tableColumn id="10" name="(ссылки в сети Интернет на товары, работы, услуги с указанием стоимости; приведение методики расчета затрат, другие методы обоснования)" dataDxfId="5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5:J29" totalsRowShown="0" headerRowDxfId="52" dataDxfId="51" tableBorderDxfId="50">
  <autoFilter ref="A25:J29"/>
  <tableColumns count="10">
    <tableColumn id="1" name="№ п/п" dataDxfId="49"/>
    <tableColumn id="2" name="Наименование позиции" dataDxfId="48"/>
    <tableColumn id="3" name="Единица измерения" dataDxfId="47"/>
    <tableColumn id="4" name="Стоимость одной единицы" dataDxfId="46"/>
    <tableColumn id="5" name="Количество" dataDxfId="45"/>
    <tableColumn id="6" name="Цена" dataDxfId="44">
      <calculatedColumnFormula>Таблица4[[#This Row],[Количество]]*Таблица4[[#This Row],[Стоимость одной единицы]]</calculatedColumnFormula>
    </tableColumn>
    <tableColumn id="7" name="Собственнные ресурсы и софинансирование" dataDxfId="43"/>
    <tableColumn id="8" name="Средства гранта" dataDxfId="42">
      <calculatedColumnFormula>Таблица4[[#This Row],[Цена]]-Таблица4[[#This Row],[Собственнные ресурсы и софинансирование]]</calculatedColumnFormula>
    </tableColumn>
    <tableColumn id="9" name="(обоснование необходимости данной статьи затрат для реализации проекта: почему данная статья необходима, данное количество необходимо, данные характеристики необходимы?)" dataDxfId="41"/>
    <tableColumn id="10" name="(ссылки в сети Интернет на товары, работы, услуги с указанием стоимости; приведение методики расчета затрат, другие методы обоснования)" dataDxfId="4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32:J36" totalsRowShown="0" headerRowDxfId="39" dataDxfId="38" tableBorderDxfId="37">
  <autoFilter ref="A32:J36"/>
  <tableColumns count="10">
    <tableColumn id="1" name="№ п/п" dataDxfId="36"/>
    <tableColumn id="2" name="Наименование позиции" dataDxfId="35"/>
    <tableColumn id="3" name="Единица измерения" dataDxfId="34"/>
    <tableColumn id="4" name="Стоимость одной единицы" dataDxfId="33"/>
    <tableColumn id="5" name="Количество" dataDxfId="32"/>
    <tableColumn id="6" name="Цена" dataDxfId="31">
      <calculatedColumnFormula>Таблица5[[#This Row],[Количество]]*Таблица5[[#This Row],[Стоимость одной единицы]]</calculatedColumnFormula>
    </tableColumn>
    <tableColumn id="7" name="Собственнные ресурсы и софинансирование" dataDxfId="30"/>
    <tableColumn id="8" name="Средства гранта" dataDxfId="29">
      <calculatedColumnFormula>Таблица5[[#This Row],[Цена]]-Таблица5[[#This Row],[Собственнные ресурсы и софинансирование]]</calculatedColumnFormula>
    </tableColumn>
    <tableColumn id="9" name="(обоснование необходимости данной статьи затрат для реализации проекта: почему данная статья необходима, данное количество необходимо, данные характеристики необходимы?)" dataDxfId="28"/>
    <tableColumn id="10" name="(ссылки в сети Интернет на товары, работы, услуги с указанием стоимости; приведение методики расчета затрат, другие методы обоснования)" dataDxfId="2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39:J43" totalsRowShown="0" headerRowDxfId="26" dataDxfId="25" tableBorderDxfId="24">
  <autoFilter ref="A39:J43"/>
  <tableColumns count="10">
    <tableColumn id="1" name="№ п/п" dataDxfId="23"/>
    <tableColumn id="2" name="Наименование позиции" dataDxfId="22"/>
    <tableColumn id="3" name="Единица измерения" dataDxfId="21"/>
    <tableColumn id="4" name="Стоимость одной единицы" dataDxfId="20"/>
    <tableColumn id="5" name="Количество" dataDxfId="19"/>
    <tableColumn id="6" name="Цена" dataDxfId="18">
      <calculatedColumnFormula>Таблица6[[#This Row],[Количество]]*Таблица6[[#This Row],[Стоимость одной единицы]]</calculatedColumnFormula>
    </tableColumn>
    <tableColumn id="7" name="Собственнные ресурсы и софинансирование" dataDxfId="17"/>
    <tableColumn id="8" name="Средства гранта" dataDxfId="16">
      <calculatedColumnFormula>Таблица6[[#This Row],[Цена]]-Таблица6[[#This Row],[Собственнные ресурсы и софинансирование]]</calculatedColumnFormula>
    </tableColumn>
    <tableColumn id="9" name="(обоснование необходимости данной статьи затрат для реализации проекта: почему данная статья необходима, данное количество необходимо, данные характеристики необходимы?)" dataDxfId="15"/>
    <tableColumn id="10" name="(ссылки в сети Интернет на товары, работы, услуги с указанием стоимости; приведение методики расчета затрат, другие методы обоснования)" dataDxfId="1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Таблица7" displayName="Таблица7" ref="A46:J51" totalsRowShown="0" headerRowDxfId="13" dataDxfId="12" tableBorderDxfId="11">
  <autoFilter ref="A46:J51"/>
  <tableColumns count="10">
    <tableColumn id="1" name="№ п/п" dataDxfId="10"/>
    <tableColumn id="2" name="Наименование позиции" dataDxfId="9"/>
    <tableColumn id="3" name="Единица измерения" dataDxfId="8"/>
    <tableColumn id="4" name="Стоимость одной единицы" dataDxfId="7"/>
    <tableColumn id="5" name="Количество" dataDxfId="6"/>
    <tableColumn id="6" name="Цена" dataDxfId="5">
      <calculatedColumnFormula>Таблица7[[#This Row],[Количество]]*Таблица7[[#This Row],[Стоимость одной единицы]]</calculatedColumnFormula>
    </tableColumn>
    <tableColumn id="7" name="Собственнные ресурсы и софинансирование" dataDxfId="4"/>
    <tableColumn id="8" name="Средства гранта" dataDxfId="3">
      <calculatedColumnFormula>Таблица7[[#This Row],[Цена]]-Таблица7[[#This Row],[Собственнные ресурсы и софинансирование]]</calculatedColumnFormula>
    </tableColumn>
    <tableColumn id="9" name="(обоснование необходимости данной статьи затрат для реализации проекта: почему данная статья необходима, данное количество необходимо, данные характеристики необходимы?)" dataDxfId="2"/>
    <tableColumn id="10" name="(ссылки в сети Интернет на товары, работы, услуги с указанием стоимости; приведение методики расчета затрат, другие методы обоснования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61"/>
  <sheetViews>
    <sheetView tabSelected="1" view="pageBreakPreview" topLeftCell="B1" zoomScale="70" zoomScaleNormal="70" zoomScaleSheetLayoutView="70" workbookViewId="0">
      <selection activeCell="F5" sqref="F5:F7"/>
    </sheetView>
  </sheetViews>
  <sheetFormatPr defaultColWidth="12.6640625" defaultRowHeight="15.75" customHeight="1" x14ac:dyDescent="0.25"/>
  <cols>
    <col min="1" max="1" width="8.88671875" style="1" customWidth="1"/>
    <col min="2" max="2" width="27" style="1" customWidth="1"/>
    <col min="3" max="3" width="18.33203125" style="2" customWidth="1"/>
    <col min="4" max="4" width="20" style="35" customWidth="1"/>
    <col min="5" max="5" width="15" style="1" customWidth="1"/>
    <col min="6" max="6" width="15.88671875" style="1" customWidth="1"/>
    <col min="7" max="7" width="27.88671875" style="1" customWidth="1"/>
    <col min="8" max="8" width="19.44140625" style="1" customWidth="1"/>
    <col min="9" max="9" width="60.5546875" style="1" customWidth="1"/>
    <col min="10" max="10" width="44.109375" style="1" customWidth="1"/>
    <col min="11" max="16384" width="12.6640625" style="1"/>
  </cols>
  <sheetData>
    <row r="1" spans="1:10" ht="55.05" customHeight="1" x14ac:dyDescent="0.25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8.549999999999997" customHeight="1" x14ac:dyDescent="0.2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customHeight="1" x14ac:dyDescent="0.3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2" customFormat="1" ht="62.4" x14ac:dyDescent="0.25">
      <c r="A4" s="36" t="s">
        <v>0</v>
      </c>
      <c r="B4" s="37" t="s">
        <v>22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9" t="s">
        <v>7</v>
      </c>
      <c r="J4" s="39" t="s">
        <v>8</v>
      </c>
    </row>
    <row r="5" spans="1:10" ht="15.75" customHeight="1" x14ac:dyDescent="0.3">
      <c r="A5" s="3">
        <v>1</v>
      </c>
      <c r="B5" s="4"/>
      <c r="C5" s="5"/>
      <c r="D5" s="6"/>
      <c r="E5" s="7"/>
      <c r="F5" s="42">
        <f t="shared" ref="F5:F8" si="0">D5*E5</f>
        <v>0</v>
      </c>
      <c r="G5" s="7"/>
      <c r="H5" s="42">
        <f>Таблица1[[#This Row],[Цена]]-Таблица1[[#This Row],[Собственнные ресурсы и софинансирование]]</f>
        <v>0</v>
      </c>
      <c r="I5" s="7"/>
      <c r="J5" s="7"/>
    </row>
    <row r="6" spans="1:10" ht="15.75" customHeight="1" x14ac:dyDescent="0.3">
      <c r="A6" s="3">
        <v>2</v>
      </c>
      <c r="B6" s="4"/>
      <c r="C6" s="5"/>
      <c r="D6" s="6"/>
      <c r="E6" s="7"/>
      <c r="F6" s="42">
        <f t="shared" si="0"/>
        <v>0</v>
      </c>
      <c r="G6" s="7"/>
      <c r="H6" s="42">
        <f>Таблица1[[#This Row],[Цена]]-Таблица1[[#This Row],[Собственнные ресурсы и софинансирование]]</f>
        <v>0</v>
      </c>
      <c r="I6" s="7"/>
      <c r="J6" s="7"/>
    </row>
    <row r="7" spans="1:10" ht="15.75" customHeight="1" x14ac:dyDescent="0.3">
      <c r="A7" s="3">
        <v>3</v>
      </c>
      <c r="B7" s="4"/>
      <c r="C7" s="5"/>
      <c r="D7" s="6"/>
      <c r="E7" s="7"/>
      <c r="F7" s="42">
        <f t="shared" si="0"/>
        <v>0</v>
      </c>
      <c r="G7" s="7"/>
      <c r="H7" s="42">
        <f>Таблица1[[#This Row],[Цена]]-Таблица1[[#This Row],[Собственнные ресурсы и софинансирование]]</f>
        <v>0</v>
      </c>
      <c r="I7" s="7"/>
      <c r="J7" s="7"/>
    </row>
    <row r="8" spans="1:10" ht="15.75" customHeight="1" x14ac:dyDescent="0.3">
      <c r="A8" s="3">
        <v>4</v>
      </c>
      <c r="B8" s="4"/>
      <c r="C8" s="5"/>
      <c r="D8" s="6"/>
      <c r="E8" s="7"/>
      <c r="F8" s="42">
        <f t="shared" si="0"/>
        <v>0</v>
      </c>
      <c r="G8" s="7"/>
      <c r="H8" s="42">
        <f>Таблица1[[#This Row],[Цена]]-Таблица1[[#This Row],[Собственнные ресурсы и софинансирование]]</f>
        <v>0</v>
      </c>
      <c r="I8" s="7"/>
      <c r="J8" s="7"/>
    </row>
    <row r="9" spans="1:10" ht="15.75" customHeight="1" x14ac:dyDescent="0.3">
      <c r="A9" s="63" t="s">
        <v>19</v>
      </c>
      <c r="B9" s="64"/>
      <c r="C9" s="64"/>
      <c r="D9" s="65"/>
      <c r="E9" s="40" t="str">
        <f>IF(F9=G9+H9,"Верно","Не верно")</f>
        <v>Верно</v>
      </c>
      <c r="F9" s="40">
        <f>SUM(Лист1!$F$5:$F$8)</f>
        <v>0</v>
      </c>
      <c r="G9" s="40">
        <f>SUM(Лист1!$G$5:$G$8)</f>
        <v>0</v>
      </c>
      <c r="H9" s="41">
        <f>SUM(Лист1!$H$5:$H$8)</f>
        <v>0</v>
      </c>
      <c r="I9" s="8"/>
      <c r="J9" s="9"/>
    </row>
    <row r="10" spans="1:10" ht="15.6" x14ac:dyDescent="0.3">
      <c r="A10" s="61" t="s">
        <v>13</v>
      </c>
      <c r="B10" s="61"/>
      <c r="C10" s="61"/>
      <c r="D10" s="61"/>
      <c r="E10" s="61"/>
      <c r="F10" s="61"/>
      <c r="G10" s="61"/>
      <c r="H10" s="61"/>
      <c r="I10" s="61"/>
      <c r="J10" s="62"/>
    </row>
    <row r="11" spans="1:10" s="11" customFormat="1" ht="62.4" x14ac:dyDescent="0.25">
      <c r="A11" s="43" t="s">
        <v>0</v>
      </c>
      <c r="B11" s="44" t="s">
        <v>22</v>
      </c>
      <c r="C11" s="38" t="s">
        <v>1</v>
      </c>
      <c r="D11" s="43" t="s">
        <v>2</v>
      </c>
      <c r="E11" s="43" t="s">
        <v>3</v>
      </c>
      <c r="F11" s="43" t="s">
        <v>4</v>
      </c>
      <c r="G11" s="43" t="s">
        <v>5</v>
      </c>
      <c r="H11" s="43" t="s">
        <v>6</v>
      </c>
      <c r="I11" s="43" t="s">
        <v>7</v>
      </c>
      <c r="J11" s="43" t="s">
        <v>8</v>
      </c>
    </row>
    <row r="12" spans="1:10" ht="15.75" customHeight="1" x14ac:dyDescent="0.3">
      <c r="A12" s="4">
        <v>1</v>
      </c>
      <c r="B12" s="12"/>
      <c r="C12" s="5"/>
      <c r="D12" s="6"/>
      <c r="E12" s="7"/>
      <c r="F12" s="42">
        <f>Таблица2[[#This Row],[Количество]]*Таблица2[[#This Row],[Стоимость одной единицы]]</f>
        <v>0</v>
      </c>
      <c r="G12" s="7"/>
      <c r="H12" s="42">
        <f>Таблица2[[#This Row],[Цена]]-Таблица2[[#This Row],[Собственнные ресурсы и софинансирование]]</f>
        <v>0</v>
      </c>
      <c r="I12" s="7"/>
      <c r="J12" s="7"/>
    </row>
    <row r="13" spans="1:10" ht="15.75" customHeight="1" x14ac:dyDescent="0.3">
      <c r="A13" s="4">
        <v>2</v>
      </c>
      <c r="B13" s="13"/>
      <c r="C13" s="14"/>
      <c r="D13" s="15"/>
      <c r="E13" s="16"/>
      <c r="F13" s="45">
        <f>Таблица2[[#This Row],[Количество]]*Таблица2[[#This Row],[Стоимость одной единицы]]</f>
        <v>0</v>
      </c>
      <c r="G13" s="16"/>
      <c r="H13" s="45">
        <f>Таблица2[[#This Row],[Цена]]-Таблица2[[#This Row],[Собственнные ресурсы и софинансирование]]</f>
        <v>0</v>
      </c>
      <c r="I13" s="16"/>
      <c r="J13" s="16"/>
    </row>
    <row r="14" spans="1:10" ht="15.75" customHeight="1" x14ac:dyDescent="0.3">
      <c r="A14" s="4">
        <v>3</v>
      </c>
      <c r="B14" s="12"/>
      <c r="C14" s="5"/>
      <c r="D14" s="6"/>
      <c r="E14" s="7"/>
      <c r="F14" s="42">
        <f>Таблица2[[#This Row],[Количество]]*Таблица2[[#This Row],[Стоимость одной единицы]]</f>
        <v>0</v>
      </c>
      <c r="G14" s="7"/>
      <c r="H14" s="42">
        <f>Таблица2[[#This Row],[Цена]]-Таблица2[[#This Row],[Собственнные ресурсы и софинансирование]]</f>
        <v>0</v>
      </c>
      <c r="I14" s="7"/>
      <c r="J14" s="7"/>
    </row>
    <row r="15" spans="1:10" ht="15.75" customHeight="1" x14ac:dyDescent="0.3">
      <c r="A15" s="4">
        <v>4</v>
      </c>
      <c r="B15" s="13"/>
      <c r="C15" s="14"/>
      <c r="D15" s="15"/>
      <c r="E15" s="16"/>
      <c r="F15" s="45">
        <f>Таблица2[[#This Row],[Количество]]*Таблица2[[#This Row],[Стоимость одной единицы]]</f>
        <v>0</v>
      </c>
      <c r="G15" s="16"/>
      <c r="H15" s="45">
        <f>Таблица2[[#This Row],[Цена]]-Таблица2[[#This Row],[Собственнные ресурсы и софинансирование]]</f>
        <v>0</v>
      </c>
      <c r="I15" s="16"/>
      <c r="J15" s="16"/>
    </row>
    <row r="16" spans="1:10" ht="15.75" customHeight="1" x14ac:dyDescent="0.3">
      <c r="A16" s="63" t="s">
        <v>19</v>
      </c>
      <c r="B16" s="64"/>
      <c r="C16" s="64"/>
      <c r="D16" s="65"/>
      <c r="E16" s="40" t="str">
        <f>IF(F16=G16+H16,"Верно","Не верно")</f>
        <v>Верно</v>
      </c>
      <c r="F16" s="46">
        <f>SUM(Лист1!$F$12:$F$15)</f>
        <v>0</v>
      </c>
      <c r="G16" s="46">
        <f>SUM(Лист1!$G$12:$G$15)</f>
        <v>0</v>
      </c>
      <c r="H16" s="47">
        <f>SUM(Лист1!$H$12:$H$15)</f>
        <v>0</v>
      </c>
      <c r="I16" s="10"/>
      <c r="J16" s="10"/>
    </row>
    <row r="17" spans="1:10" ht="15.6" x14ac:dyDescent="0.3">
      <c r="A17" s="61" t="s">
        <v>14</v>
      </c>
      <c r="B17" s="61"/>
      <c r="C17" s="61"/>
      <c r="D17" s="61"/>
      <c r="E17" s="61"/>
      <c r="F17" s="61"/>
      <c r="G17" s="61"/>
      <c r="H17" s="61"/>
      <c r="I17" s="61"/>
      <c r="J17" s="62"/>
    </row>
    <row r="18" spans="1:10" s="2" customFormat="1" ht="62.4" x14ac:dyDescent="0.25">
      <c r="A18" s="38" t="s">
        <v>0</v>
      </c>
      <c r="B18" s="37" t="s">
        <v>22</v>
      </c>
      <c r="C18" s="38" t="s">
        <v>1</v>
      </c>
      <c r="D18" s="38" t="s">
        <v>2</v>
      </c>
      <c r="E18" s="38" t="s">
        <v>3</v>
      </c>
      <c r="F18" s="38" t="s">
        <v>4</v>
      </c>
      <c r="G18" s="38" t="s">
        <v>5</v>
      </c>
      <c r="H18" s="38" t="s">
        <v>6</v>
      </c>
      <c r="I18" s="38" t="s">
        <v>7</v>
      </c>
      <c r="J18" s="38" t="s">
        <v>8</v>
      </c>
    </row>
    <row r="19" spans="1:10" ht="15.75" customHeight="1" x14ac:dyDescent="0.3">
      <c r="A19" s="4">
        <v>1</v>
      </c>
      <c r="B19" s="3"/>
      <c r="C19" s="5"/>
      <c r="D19" s="6"/>
      <c r="E19" s="7"/>
      <c r="F19" s="42">
        <f>Таблица3[[#This Row],[Количество]]*Таблица3[[#This Row],[Стоимость одной единицы]]</f>
        <v>0</v>
      </c>
      <c r="G19" s="7"/>
      <c r="H19" s="42">
        <f>Таблица3[[#This Row],[Цена]]-Таблица3[[#This Row],[Собственнные ресурсы и софинансирование]]</f>
        <v>0</v>
      </c>
      <c r="I19" s="7"/>
      <c r="J19" s="7"/>
    </row>
    <row r="20" spans="1:10" ht="15.75" customHeight="1" x14ac:dyDescent="0.3">
      <c r="A20" s="4">
        <v>2</v>
      </c>
      <c r="B20" s="17"/>
      <c r="C20" s="14"/>
      <c r="D20" s="15"/>
      <c r="E20" s="16"/>
      <c r="F20" s="45">
        <f>Таблица3[[#This Row],[Количество]]*Таблица3[[#This Row],[Стоимость одной единицы]]</f>
        <v>0</v>
      </c>
      <c r="G20" s="16"/>
      <c r="H20" s="45">
        <f>Таблица3[[#This Row],[Цена]]-Таблица3[[#This Row],[Собственнные ресурсы и софинансирование]]</f>
        <v>0</v>
      </c>
      <c r="I20" s="16"/>
      <c r="J20" s="16"/>
    </row>
    <row r="21" spans="1:10" ht="15.75" customHeight="1" x14ac:dyDescent="0.3">
      <c r="A21" s="4">
        <v>3</v>
      </c>
      <c r="B21" s="3"/>
      <c r="C21" s="5"/>
      <c r="D21" s="6"/>
      <c r="E21" s="7"/>
      <c r="F21" s="42">
        <f>Таблица3[[#This Row],[Количество]]*Таблица3[[#This Row],[Стоимость одной единицы]]</f>
        <v>0</v>
      </c>
      <c r="G21" s="7"/>
      <c r="H21" s="42">
        <f>Таблица3[[#This Row],[Цена]]-Таблица3[[#This Row],[Собственнные ресурсы и софинансирование]]</f>
        <v>0</v>
      </c>
      <c r="I21" s="7"/>
      <c r="J21" s="7"/>
    </row>
    <row r="22" spans="1:10" ht="15.75" customHeight="1" x14ac:dyDescent="0.3">
      <c r="A22" s="4">
        <v>4</v>
      </c>
      <c r="B22" s="17"/>
      <c r="C22" s="14"/>
      <c r="D22" s="15"/>
      <c r="E22" s="16"/>
      <c r="F22" s="45">
        <f>Таблица3[[#This Row],[Количество]]*Таблица3[[#This Row],[Стоимость одной единицы]]</f>
        <v>0</v>
      </c>
      <c r="G22" s="16"/>
      <c r="H22" s="45">
        <f>Таблица3[[#This Row],[Цена]]-Таблица3[[#This Row],[Собственнные ресурсы и софинансирование]]</f>
        <v>0</v>
      </c>
      <c r="I22" s="16"/>
      <c r="J22" s="16"/>
    </row>
    <row r="23" spans="1:10" ht="15.75" customHeight="1" x14ac:dyDescent="0.3">
      <c r="A23" s="63" t="s">
        <v>19</v>
      </c>
      <c r="B23" s="64"/>
      <c r="C23" s="64"/>
      <c r="D23" s="65"/>
      <c r="E23" s="40" t="str">
        <f>IF(F23=G23+H23,"Верно","Не верно")</f>
        <v>Верно</v>
      </c>
      <c r="F23" s="46">
        <f>SUM(Лист1!$F$19:$F$22)</f>
        <v>0</v>
      </c>
      <c r="G23" s="46">
        <f>SUM(Лист1!$G$19:$G$22)</f>
        <v>0</v>
      </c>
      <c r="H23" s="47">
        <f>SUM(Лист1!$H$19:$H$22)</f>
        <v>0</v>
      </c>
      <c r="I23" s="58"/>
      <c r="J23" s="58"/>
    </row>
    <row r="24" spans="1:10" ht="15.6" x14ac:dyDescent="0.3">
      <c r="A24" s="61" t="s">
        <v>15</v>
      </c>
      <c r="B24" s="61"/>
      <c r="C24" s="61"/>
      <c r="D24" s="61"/>
      <c r="E24" s="61"/>
      <c r="F24" s="61"/>
      <c r="G24" s="61"/>
      <c r="H24" s="61"/>
      <c r="I24" s="61"/>
      <c r="J24" s="62"/>
    </row>
    <row r="25" spans="1:10" s="2" customFormat="1" ht="62.4" x14ac:dyDescent="0.25">
      <c r="A25" s="38" t="s">
        <v>0</v>
      </c>
      <c r="B25" s="37" t="s">
        <v>22</v>
      </c>
      <c r="C25" s="38" t="s">
        <v>1</v>
      </c>
      <c r="D25" s="38" t="s">
        <v>2</v>
      </c>
      <c r="E25" s="38" t="s">
        <v>3</v>
      </c>
      <c r="F25" s="38" t="s">
        <v>4</v>
      </c>
      <c r="G25" s="38" t="s">
        <v>5</v>
      </c>
      <c r="H25" s="38" t="s">
        <v>6</v>
      </c>
      <c r="I25" s="38" t="s">
        <v>7</v>
      </c>
      <c r="J25" s="38" t="s">
        <v>8</v>
      </c>
    </row>
    <row r="26" spans="1:10" ht="15.75" customHeight="1" x14ac:dyDescent="0.3">
      <c r="A26" s="18">
        <v>1</v>
      </c>
      <c r="B26" s="19"/>
      <c r="C26" s="20"/>
      <c r="D26" s="6"/>
      <c r="E26" s="7"/>
      <c r="F26" s="42">
        <f>Таблица4[[#This Row],[Количество]]*Таблица4[[#This Row],[Стоимость одной единицы]]</f>
        <v>0</v>
      </c>
      <c r="G26" s="7"/>
      <c r="H26" s="42">
        <f>Таблица4[[#This Row],[Цена]]-Таблица4[[#This Row],[Собственнные ресурсы и софинансирование]]</f>
        <v>0</v>
      </c>
      <c r="I26" s="7"/>
      <c r="J26" s="7"/>
    </row>
    <row r="27" spans="1:10" ht="15.75" customHeight="1" x14ac:dyDescent="0.3">
      <c r="A27" s="18">
        <v>2</v>
      </c>
      <c r="B27" s="21"/>
      <c r="C27" s="22"/>
      <c r="D27" s="15"/>
      <c r="E27" s="16"/>
      <c r="F27" s="45">
        <f>Таблица4[[#This Row],[Количество]]*Таблица4[[#This Row],[Стоимость одной единицы]]</f>
        <v>0</v>
      </c>
      <c r="G27" s="16"/>
      <c r="H27" s="45">
        <f>Таблица4[[#This Row],[Цена]]-Таблица4[[#This Row],[Собственнные ресурсы и софинансирование]]</f>
        <v>0</v>
      </c>
      <c r="I27" s="16"/>
      <c r="J27" s="16"/>
    </row>
    <row r="28" spans="1:10" ht="15.75" customHeight="1" x14ac:dyDescent="0.3">
      <c r="A28" s="18">
        <v>3</v>
      </c>
      <c r="B28" s="19"/>
      <c r="C28" s="20"/>
      <c r="D28" s="6"/>
      <c r="E28" s="7"/>
      <c r="F28" s="42">
        <f>Таблица4[[#This Row],[Количество]]*Таблица4[[#This Row],[Стоимость одной единицы]]</f>
        <v>0</v>
      </c>
      <c r="G28" s="7"/>
      <c r="H28" s="42">
        <f>Таблица4[[#This Row],[Цена]]-Таблица4[[#This Row],[Собственнные ресурсы и софинансирование]]</f>
        <v>0</v>
      </c>
      <c r="I28" s="7"/>
      <c r="J28" s="7"/>
    </row>
    <row r="29" spans="1:10" ht="15.75" customHeight="1" x14ac:dyDescent="0.3">
      <c r="A29" s="18">
        <v>4</v>
      </c>
      <c r="B29" s="21"/>
      <c r="C29" s="22"/>
      <c r="D29" s="15"/>
      <c r="E29" s="16"/>
      <c r="F29" s="45">
        <f>Таблица4[[#This Row],[Количество]]*Таблица4[[#This Row],[Стоимость одной единицы]]</f>
        <v>0</v>
      </c>
      <c r="G29" s="16"/>
      <c r="H29" s="45">
        <f>Таблица4[[#This Row],[Цена]]-Таблица4[[#This Row],[Собственнные ресурсы и софинансирование]]</f>
        <v>0</v>
      </c>
      <c r="I29" s="16"/>
      <c r="J29" s="16"/>
    </row>
    <row r="30" spans="1:10" ht="15.6" x14ac:dyDescent="0.3">
      <c r="A30" s="71" t="s">
        <v>19</v>
      </c>
      <c r="B30" s="71"/>
      <c r="C30" s="71"/>
      <c r="D30" s="71"/>
      <c r="E30" s="40" t="str">
        <f>IF(F30=G30+H30,"Верно","Не верно")</f>
        <v>Верно</v>
      </c>
      <c r="F30" s="46">
        <f>SUM(Лист1!$F$26:$F$29)</f>
        <v>0</v>
      </c>
      <c r="G30" s="46">
        <f>SUM(Лист1!$G$26:$G$29)</f>
        <v>0</v>
      </c>
      <c r="H30" s="47">
        <f>SUM(Лист1!$H$26:$H$29)</f>
        <v>0</v>
      </c>
      <c r="I30" s="10"/>
      <c r="J30" s="10"/>
    </row>
    <row r="31" spans="1:10" ht="16.05" customHeight="1" x14ac:dyDescent="0.3">
      <c r="A31" s="61" t="s">
        <v>16</v>
      </c>
      <c r="B31" s="61"/>
      <c r="C31" s="61"/>
      <c r="D31" s="61"/>
      <c r="E31" s="61"/>
      <c r="F31" s="61"/>
      <c r="G31" s="61"/>
      <c r="H31" s="61"/>
      <c r="I31" s="61"/>
      <c r="J31" s="62"/>
    </row>
    <row r="32" spans="1:10" s="2" customFormat="1" ht="62.4" x14ac:dyDescent="0.25">
      <c r="A32" s="38" t="s">
        <v>0</v>
      </c>
      <c r="B32" s="37" t="s">
        <v>22</v>
      </c>
      <c r="C32" s="38" t="s">
        <v>1</v>
      </c>
      <c r="D32" s="38" t="s">
        <v>2</v>
      </c>
      <c r="E32" s="38" t="s">
        <v>3</v>
      </c>
      <c r="F32" s="38" t="s">
        <v>4</v>
      </c>
      <c r="G32" s="38" t="s">
        <v>5</v>
      </c>
      <c r="H32" s="38" t="s">
        <v>6</v>
      </c>
      <c r="I32" s="38" t="s">
        <v>7</v>
      </c>
      <c r="J32" s="38" t="s">
        <v>8</v>
      </c>
    </row>
    <row r="33" spans="1:10" ht="16.05" customHeight="1" x14ac:dyDescent="0.3">
      <c r="A33" s="18">
        <v>1</v>
      </c>
      <c r="B33" s="23"/>
      <c r="C33" s="20"/>
      <c r="D33" s="6"/>
      <c r="E33" s="7"/>
      <c r="F33" s="42">
        <f>Таблица5[[#This Row],[Количество]]*Таблица5[[#This Row],[Стоимость одной единицы]]</f>
        <v>0</v>
      </c>
      <c r="G33" s="7"/>
      <c r="H33" s="42">
        <f>Таблица5[[#This Row],[Цена]]-Таблица5[[#This Row],[Собственнные ресурсы и софинансирование]]</f>
        <v>0</v>
      </c>
      <c r="I33" s="7"/>
      <c r="J33" s="7"/>
    </row>
    <row r="34" spans="1:10" ht="16.05" customHeight="1" x14ac:dyDescent="0.3">
      <c r="A34" s="18">
        <v>2</v>
      </c>
      <c r="B34" s="24"/>
      <c r="C34" s="22"/>
      <c r="D34" s="15"/>
      <c r="E34" s="16"/>
      <c r="F34" s="45">
        <f>Таблица5[[#This Row],[Количество]]*Таблица5[[#This Row],[Стоимость одной единицы]]</f>
        <v>0</v>
      </c>
      <c r="G34" s="16"/>
      <c r="H34" s="45">
        <f>Таблица5[[#This Row],[Цена]]-Таблица5[[#This Row],[Собственнные ресурсы и софинансирование]]</f>
        <v>0</v>
      </c>
      <c r="I34" s="16"/>
      <c r="J34" s="16"/>
    </row>
    <row r="35" spans="1:10" ht="16.05" customHeight="1" x14ac:dyDescent="0.3">
      <c r="A35" s="18">
        <v>3</v>
      </c>
      <c r="B35" s="23"/>
      <c r="C35" s="20"/>
      <c r="D35" s="6"/>
      <c r="E35" s="7"/>
      <c r="F35" s="42">
        <f>Таблица5[[#This Row],[Количество]]*Таблица5[[#This Row],[Стоимость одной единицы]]</f>
        <v>0</v>
      </c>
      <c r="G35" s="7"/>
      <c r="H35" s="42">
        <f>Таблица5[[#This Row],[Цена]]-Таблица5[[#This Row],[Собственнные ресурсы и софинансирование]]</f>
        <v>0</v>
      </c>
      <c r="I35" s="7"/>
      <c r="J35" s="7"/>
    </row>
    <row r="36" spans="1:10" ht="16.05" customHeight="1" x14ac:dyDescent="0.3">
      <c r="A36" s="18">
        <v>4</v>
      </c>
      <c r="B36" s="24"/>
      <c r="C36" s="22"/>
      <c r="D36" s="15"/>
      <c r="E36" s="16"/>
      <c r="F36" s="45">
        <f>Таблица5[[#This Row],[Количество]]*Таблица5[[#This Row],[Стоимость одной единицы]]</f>
        <v>0</v>
      </c>
      <c r="G36" s="16"/>
      <c r="H36" s="45">
        <f>Таблица5[[#This Row],[Цена]]-Таблица5[[#This Row],[Собственнные ресурсы и софинансирование]]</f>
        <v>0</v>
      </c>
      <c r="I36" s="16"/>
      <c r="J36" s="16"/>
    </row>
    <row r="37" spans="1:10" ht="15.6" x14ac:dyDescent="0.3">
      <c r="A37" s="71" t="s">
        <v>19</v>
      </c>
      <c r="B37" s="71"/>
      <c r="C37" s="71"/>
      <c r="D37" s="71"/>
      <c r="E37" s="40" t="str">
        <f>IF(F37=G37+H37,"Верно","Не верно")</f>
        <v>Верно</v>
      </c>
      <c r="F37" s="46">
        <f>SUM(Лист1!$F$33:$F$36)</f>
        <v>0</v>
      </c>
      <c r="G37" s="46">
        <f>SUM(Лист1!$G$33:$G$36)</f>
        <v>0</v>
      </c>
      <c r="H37" s="46">
        <f>SUM(Лист1!$H$33:$H$36)</f>
        <v>0</v>
      </c>
      <c r="I37" s="25"/>
      <c r="J37" s="10"/>
    </row>
    <row r="38" spans="1:10" ht="16.95" customHeight="1" x14ac:dyDescent="0.3">
      <c r="A38" s="61" t="s">
        <v>17</v>
      </c>
      <c r="B38" s="61"/>
      <c r="C38" s="61"/>
      <c r="D38" s="61"/>
      <c r="E38" s="61"/>
      <c r="F38" s="61"/>
      <c r="G38" s="61"/>
      <c r="H38" s="61"/>
      <c r="I38" s="61"/>
      <c r="J38" s="62"/>
    </row>
    <row r="39" spans="1:10" s="2" customFormat="1" ht="62.4" x14ac:dyDescent="0.25">
      <c r="A39" s="38" t="s">
        <v>0</v>
      </c>
      <c r="B39" s="37" t="s">
        <v>22</v>
      </c>
      <c r="C39" s="38" t="s">
        <v>1</v>
      </c>
      <c r="D39" s="38" t="s">
        <v>2</v>
      </c>
      <c r="E39" s="38" t="s">
        <v>3</v>
      </c>
      <c r="F39" s="38" t="s">
        <v>4</v>
      </c>
      <c r="G39" s="38" t="s">
        <v>5</v>
      </c>
      <c r="H39" s="38" t="s">
        <v>6</v>
      </c>
      <c r="I39" s="38" t="s">
        <v>7</v>
      </c>
      <c r="J39" s="38" t="s">
        <v>8</v>
      </c>
    </row>
    <row r="40" spans="1:10" ht="16.95" customHeight="1" x14ac:dyDescent="0.3">
      <c r="A40" s="18">
        <v>1</v>
      </c>
      <c r="B40" s="23"/>
      <c r="C40" s="20"/>
      <c r="D40" s="6"/>
      <c r="E40" s="7"/>
      <c r="F40" s="42">
        <f>Таблица6[[#This Row],[Количество]]*Таблица6[[#This Row],[Стоимость одной единицы]]</f>
        <v>0</v>
      </c>
      <c r="G40" s="7"/>
      <c r="H40" s="42">
        <f>Таблица6[[#This Row],[Цена]]-Таблица6[[#This Row],[Собственнные ресурсы и софинансирование]]</f>
        <v>0</v>
      </c>
      <c r="I40" s="7"/>
      <c r="J40" s="7"/>
    </row>
    <row r="41" spans="1:10" ht="16.95" customHeight="1" x14ac:dyDescent="0.3">
      <c r="A41" s="18">
        <v>2</v>
      </c>
      <c r="B41" s="24"/>
      <c r="C41" s="22"/>
      <c r="D41" s="15"/>
      <c r="E41" s="16"/>
      <c r="F41" s="45">
        <f>Таблица6[[#This Row],[Количество]]*Таблица6[[#This Row],[Стоимость одной единицы]]</f>
        <v>0</v>
      </c>
      <c r="G41" s="16"/>
      <c r="H41" s="45">
        <f>Таблица6[[#This Row],[Цена]]-Таблица6[[#This Row],[Собственнные ресурсы и софинансирование]]</f>
        <v>0</v>
      </c>
      <c r="I41" s="16"/>
      <c r="J41" s="16"/>
    </row>
    <row r="42" spans="1:10" ht="15.75" customHeight="1" x14ac:dyDescent="0.3">
      <c r="A42" s="18">
        <v>3</v>
      </c>
      <c r="B42" s="23"/>
      <c r="C42" s="20"/>
      <c r="D42" s="6"/>
      <c r="E42" s="7"/>
      <c r="F42" s="42">
        <f>Таблица6[[#This Row],[Количество]]*Таблица6[[#This Row],[Стоимость одной единицы]]</f>
        <v>0</v>
      </c>
      <c r="G42" s="7"/>
      <c r="H42" s="42">
        <f>Таблица6[[#This Row],[Цена]]-Таблица6[[#This Row],[Собственнные ресурсы и софинансирование]]</f>
        <v>0</v>
      </c>
      <c r="I42" s="7"/>
      <c r="J42" s="7"/>
    </row>
    <row r="43" spans="1:10" ht="15.75" customHeight="1" x14ac:dyDescent="0.3">
      <c r="A43" s="18">
        <v>4</v>
      </c>
      <c r="B43" s="24"/>
      <c r="C43" s="22"/>
      <c r="D43" s="15"/>
      <c r="E43" s="16"/>
      <c r="F43" s="45">
        <f>Таблица6[[#This Row],[Количество]]*Таблица6[[#This Row],[Стоимость одной единицы]]</f>
        <v>0</v>
      </c>
      <c r="G43" s="16"/>
      <c r="H43" s="45">
        <f>Таблица6[[#This Row],[Цена]]-Таблица6[[#This Row],[Собственнные ресурсы и софинансирование]]</f>
        <v>0</v>
      </c>
      <c r="I43" s="16"/>
      <c r="J43" s="16"/>
    </row>
    <row r="44" spans="1:10" ht="15.6" x14ac:dyDescent="0.3">
      <c r="A44" s="71" t="s">
        <v>19</v>
      </c>
      <c r="B44" s="71"/>
      <c r="C44" s="71"/>
      <c r="D44" s="71"/>
      <c r="E44" s="40" t="str">
        <f>IF(F44=G44+H44,"Верно","Не верно")</f>
        <v>Верно</v>
      </c>
      <c r="F44" s="46">
        <f>SUM(Лист1!$F$40:$F$43)</f>
        <v>0</v>
      </c>
      <c r="G44" s="46">
        <f>SUM(Лист1!$G$40:$G$43)</f>
        <v>0</v>
      </c>
      <c r="H44" s="46">
        <f>SUM(Лист1!$H$40:$H$43)</f>
        <v>0</v>
      </c>
      <c r="I44" s="26"/>
      <c r="J44" s="26"/>
    </row>
    <row r="45" spans="1:10" ht="15.75" customHeight="1" x14ac:dyDescent="0.3">
      <c r="A45" s="66" t="s">
        <v>18</v>
      </c>
      <c r="B45" s="66"/>
      <c r="C45" s="66"/>
      <c r="D45" s="66"/>
      <c r="E45" s="66"/>
      <c r="F45" s="66"/>
      <c r="G45" s="66"/>
      <c r="H45" s="66"/>
      <c r="I45" s="66"/>
      <c r="J45" s="66"/>
    </row>
    <row r="46" spans="1:10" s="27" customFormat="1" ht="62.4" x14ac:dyDescent="0.25">
      <c r="A46" s="48" t="s">
        <v>0</v>
      </c>
      <c r="B46" s="49" t="s">
        <v>22</v>
      </c>
      <c r="C46" s="50" t="s">
        <v>1</v>
      </c>
      <c r="D46" s="50" t="s">
        <v>2</v>
      </c>
      <c r="E46" s="48" t="s">
        <v>3</v>
      </c>
      <c r="F46" s="48" t="s">
        <v>4</v>
      </c>
      <c r="G46" s="48" t="s">
        <v>5</v>
      </c>
      <c r="H46" s="48" t="s">
        <v>6</v>
      </c>
      <c r="I46" s="48" t="s">
        <v>7</v>
      </c>
      <c r="J46" s="48" t="s">
        <v>8</v>
      </c>
    </row>
    <row r="47" spans="1:10" ht="15.75" customHeight="1" x14ac:dyDescent="0.3">
      <c r="A47" s="18"/>
      <c r="B47" s="19"/>
      <c r="C47" s="20"/>
      <c r="D47" s="6"/>
      <c r="E47" s="7"/>
      <c r="F47" s="42">
        <f>Таблица7[[#This Row],[Количество]]*Таблица7[[#This Row],[Стоимость одной единицы]]</f>
        <v>0</v>
      </c>
      <c r="G47" s="7"/>
      <c r="H47" s="42">
        <f>Таблица7[[#This Row],[Цена]]-Таблица7[[#This Row],[Собственнные ресурсы и софинансирование]]</f>
        <v>0</v>
      </c>
      <c r="I47" s="7"/>
      <c r="J47" s="7"/>
    </row>
    <row r="48" spans="1:10" ht="15.75" customHeight="1" x14ac:dyDescent="0.3">
      <c r="A48" s="18"/>
      <c r="B48" s="21"/>
      <c r="C48" s="22"/>
      <c r="D48" s="15"/>
      <c r="E48" s="16"/>
      <c r="F48" s="42">
        <f>Таблица7[[#This Row],[Количество]]*Таблица7[[#This Row],[Стоимость одной единицы]]</f>
        <v>0</v>
      </c>
      <c r="G48" s="16"/>
      <c r="H48" s="42">
        <f>Таблица7[[#This Row],[Цена]]-Таблица7[[#This Row],[Собственнные ресурсы и софинансирование]]</f>
        <v>0</v>
      </c>
      <c r="I48" s="16"/>
      <c r="J48" s="16"/>
    </row>
    <row r="49" spans="1:10" ht="15.75" customHeight="1" x14ac:dyDescent="0.3">
      <c r="A49" s="18"/>
      <c r="B49" s="19"/>
      <c r="C49" s="20"/>
      <c r="D49" s="6"/>
      <c r="E49" s="7"/>
      <c r="F49" s="42">
        <f>Таблица7[[#This Row],[Количество]]*Таблица7[[#This Row],[Стоимость одной единицы]]</f>
        <v>0</v>
      </c>
      <c r="G49" s="7"/>
      <c r="H49" s="42">
        <f>Таблица7[[#This Row],[Цена]]-Таблица7[[#This Row],[Собственнные ресурсы и софинансирование]]</f>
        <v>0</v>
      </c>
      <c r="I49" s="7"/>
      <c r="J49" s="7"/>
    </row>
    <row r="50" spans="1:10" ht="15.75" customHeight="1" x14ac:dyDescent="0.3">
      <c r="A50" s="18"/>
      <c r="B50" s="21"/>
      <c r="C50" s="22"/>
      <c r="D50" s="15"/>
      <c r="E50" s="16"/>
      <c r="F50" s="42">
        <f>Таблица7[[#This Row],[Количество]]*Таблица7[[#This Row],[Стоимость одной единицы]]</f>
        <v>0</v>
      </c>
      <c r="G50" s="16"/>
      <c r="H50" s="42">
        <f>Таблица7[[#This Row],[Цена]]-Таблица7[[#This Row],[Собственнные ресурсы и софинансирование]]</f>
        <v>0</v>
      </c>
      <c r="I50" s="16"/>
      <c r="J50" s="16"/>
    </row>
    <row r="51" spans="1:10" ht="15.75" customHeight="1" x14ac:dyDescent="0.3">
      <c r="A51" s="29"/>
      <c r="B51" s="30"/>
      <c r="C51" s="20"/>
      <c r="D51" s="6"/>
      <c r="E51" s="7"/>
      <c r="F51" s="42">
        <f>Таблица7[[#This Row],[Количество]]*Таблица7[[#This Row],[Стоимость одной единицы]]</f>
        <v>0</v>
      </c>
      <c r="G51" s="7"/>
      <c r="H51" s="42">
        <f>Таблица7[[#This Row],[Цена]]-Таблица7[[#This Row],[Собственнные ресурсы и софинансирование]]</f>
        <v>0</v>
      </c>
      <c r="I51" s="23"/>
      <c r="J51" s="23"/>
    </row>
    <row r="52" spans="1:10" ht="15.75" customHeight="1" x14ac:dyDescent="0.3">
      <c r="A52" s="69" t="s">
        <v>19</v>
      </c>
      <c r="B52" s="69"/>
      <c r="C52" s="69"/>
      <c r="D52" s="69"/>
      <c r="E52" s="40" t="str">
        <f>IF(F52=G52+H52,"Верно","Не верно")</f>
        <v>Верно</v>
      </c>
      <c r="F52" s="51">
        <f t="shared" ref="F52" si="1">SUM(F47:F51)</f>
        <v>0</v>
      </c>
      <c r="G52" s="51">
        <f>SUM(G47:G51)</f>
        <v>0</v>
      </c>
      <c r="H52" s="51">
        <f>SUM(H47:H51)</f>
        <v>0</v>
      </c>
      <c r="I52" s="31"/>
      <c r="J52" s="31"/>
    </row>
    <row r="53" spans="1:10" ht="15.75" customHeight="1" x14ac:dyDescent="0.3">
      <c r="A53" s="67" t="s">
        <v>9</v>
      </c>
      <c r="B53" s="67"/>
      <c r="C53" s="67"/>
      <c r="D53" s="67"/>
      <c r="E53" s="67"/>
      <c r="F53" s="52">
        <f>F52+F44+F37+F30+F23+F16+F9</f>
        <v>0</v>
      </c>
      <c r="G53" s="52">
        <f>G52+G44+G37+G30+G23+G16+G9</f>
        <v>0</v>
      </c>
      <c r="H53" s="52">
        <f>H52+H44+H37+H30+H23+H16+H9</f>
        <v>0</v>
      </c>
      <c r="I53" s="32"/>
      <c r="J53" s="33"/>
    </row>
    <row r="54" spans="1:10" ht="15.75" customHeight="1" x14ac:dyDescent="0.3">
      <c r="A54" s="68" t="s">
        <v>10</v>
      </c>
      <c r="B54" s="68"/>
      <c r="C54" s="68"/>
      <c r="D54" s="53">
        <f>ROUND(G53/MAX(1,F53)*100,2)</f>
        <v>0</v>
      </c>
      <c r="E54" s="54" t="s">
        <v>11</v>
      </c>
      <c r="F54" s="55"/>
      <c r="G54" s="56"/>
      <c r="H54" s="57"/>
      <c r="I54" s="34"/>
      <c r="J54" s="33"/>
    </row>
    <row r="55" spans="1:10" ht="15.75" customHeight="1" x14ac:dyDescent="0.3">
      <c r="E55" s="28"/>
      <c r="F55" s="28"/>
      <c r="G55" s="28"/>
      <c r="H55" s="28"/>
      <c r="I55" s="28"/>
      <c r="J55" s="28"/>
    </row>
    <row r="61" spans="1:10" ht="15.75" customHeight="1" x14ac:dyDescent="0.25">
      <c r="D61" s="35">
        <f>F53/100</f>
        <v>0</v>
      </c>
    </row>
  </sheetData>
  <mergeCells count="18">
    <mergeCell ref="A45:J45"/>
    <mergeCell ref="A53:E53"/>
    <mergeCell ref="A54:C54"/>
    <mergeCell ref="A52:D52"/>
    <mergeCell ref="A2:J2"/>
    <mergeCell ref="A44:D44"/>
    <mergeCell ref="A31:J31"/>
    <mergeCell ref="A38:J38"/>
    <mergeCell ref="A30:D30"/>
    <mergeCell ref="A37:D37"/>
    <mergeCell ref="A1:J1"/>
    <mergeCell ref="A3:J3"/>
    <mergeCell ref="A10:J10"/>
    <mergeCell ref="A17:J17"/>
    <mergeCell ref="A24:J24"/>
    <mergeCell ref="A9:D9"/>
    <mergeCell ref="A16:D16"/>
    <mergeCell ref="A23:D23"/>
  </mergeCells>
  <conditionalFormatting sqref="F12:F15 F19:F22 F26:F29 F33:F36 F40:F43 F5:F8">
    <cfRule type="cellIs" dxfId="100" priority="17" operator="notEqual">
      <formula>$G5+$H5</formula>
    </cfRule>
  </conditionalFormatting>
  <conditionalFormatting sqref="F9">
    <cfRule type="cellIs" dxfId="99" priority="16" operator="notEqual">
      <formula>$G$9+$H$9</formula>
    </cfRule>
  </conditionalFormatting>
  <conditionalFormatting sqref="F16">
    <cfRule type="cellIs" dxfId="98" priority="13" operator="notEqual">
      <formula>$G16+$H16</formula>
    </cfRule>
  </conditionalFormatting>
  <conditionalFormatting sqref="F23">
    <cfRule type="cellIs" dxfId="97" priority="12" operator="notEqual">
      <formula>$G23+$H23</formula>
    </cfRule>
  </conditionalFormatting>
  <conditionalFormatting sqref="F30">
    <cfRule type="cellIs" priority="10" operator="notEqual">
      <formula>$G30+$H30</formula>
    </cfRule>
  </conditionalFormatting>
  <conditionalFormatting sqref="F37">
    <cfRule type="cellIs" dxfId="96" priority="8" operator="notEqual">
      <formula>$G$37+$H$37</formula>
    </cfRule>
  </conditionalFormatting>
  <conditionalFormatting sqref="F44">
    <cfRule type="cellIs" dxfId="95" priority="5" operator="notEqual">
      <formula>$G$44+$H$44</formula>
    </cfRule>
  </conditionalFormatting>
  <conditionalFormatting sqref="F47:F51">
    <cfRule type="cellIs" dxfId="94" priority="4" operator="notEqual">
      <formula>$G47+$H47</formula>
    </cfRule>
  </conditionalFormatting>
  <conditionalFormatting sqref="F52">
    <cfRule type="cellIs" dxfId="93" priority="3" operator="notEqual">
      <formula>$G$52+$H$52</formula>
    </cfRule>
  </conditionalFormatting>
  <conditionalFormatting sqref="F53">
    <cfRule type="cellIs" dxfId="92" priority="1" operator="notEqual">
      <formula>$G$53+$H$53</formula>
    </cfRule>
    <cfRule type="cellIs" priority="2" operator="notEqual">
      <formula>$G$53+$H$53</formula>
    </cfRule>
  </conditionalFormatting>
  <pageMargins left="0.7" right="0.7" top="0.75" bottom="0.75" header="0.3" footer="0.3"/>
  <pageSetup paperSize="9" scale="38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2022-09-28T07:57:09Z</cp:lastPrinted>
  <dcterms:created xsi:type="dcterms:W3CDTF">2023-03-16T12:05:06Z</dcterms:created>
  <dcterms:modified xsi:type="dcterms:W3CDTF">2023-03-28T07:25:43Z</dcterms:modified>
</cp:coreProperties>
</file>